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C:\Users\francy.moreno\Documents\AÑO 2024\7- Coordinacion\Requerimientos\"/>
    </mc:Choice>
  </mc:AlternateContent>
  <xr:revisionPtr revIDLastSave="0" documentId="13_ncr:1_{EFFBC67B-3218-463F-A4D2-222DEC3F60C1}" xr6:coauthVersionLast="47" xr6:coauthVersionMax="47" xr10:uidLastSave="{00000000-0000-0000-0000-000000000000}"/>
  <bookViews>
    <workbookView xWindow="-120" yWindow="-120" windowWidth="29040" windowHeight="15720" xr2:uid="{C8A2767B-55CF-4789-8D62-9F4B5FB95E76}"/>
  </bookViews>
  <sheets>
    <sheet name="RESERVA POR TERCERO CONT" sheetId="1" r:id="rId1"/>
  </sheets>
  <externalReferences>
    <externalReference r:id="rId2"/>
  </externalReferences>
  <definedNames>
    <definedName name="_xlnm._FilterDatabase" localSheetId="0" hidden="1">'RESERVA POR TERCERO CONT'!$A$58:$I$80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0" i="1" l="1"/>
  <c r="G80" i="1"/>
  <c r="I80" i="1" s="1"/>
  <c r="I52" i="1"/>
  <c r="H52" i="1"/>
  <c r="G52" i="1"/>
  <c r="F16" i="1"/>
  <c r="G19" i="1" s="1"/>
  <c r="I19" i="1" s="1"/>
  <c r="G9" i="1"/>
  <c r="I9" i="1" s="1"/>
</calcChain>
</file>

<file path=xl/sharedStrings.xml><?xml version="1.0" encoding="utf-8"?>
<sst xmlns="http://schemas.openxmlformats.org/spreadsheetml/2006/main" count="239" uniqueCount="185">
  <si>
    <t>Rubro</t>
  </si>
  <si>
    <t>Descripción</t>
  </si>
  <si>
    <t>Razón Social</t>
  </si>
  <si>
    <t xml:space="preserve">Contrato </t>
  </si>
  <si>
    <t xml:space="preserve">Objeto Contractual </t>
  </si>
  <si>
    <t xml:space="preserve">Valor Cuenta por pagar </t>
  </si>
  <si>
    <t>A-02-02-01-003-003</t>
  </si>
  <si>
    <t>PRODUCTOS DE HORNOS DE COQUE; PRODUCTOS DE REFINACIÓN DE PETRÓLEO Y COMBUSTIBLE NUCLEAR</t>
  </si>
  <si>
    <t>DISTRACOM S.A.</t>
  </si>
  <si>
    <t>046-2023</t>
  </si>
  <si>
    <t>CONTRATAR EL SUMINISTRO DE COMBUSTIBLE PARA LOS VEHÍCULOS DE PROPIEDAD Y AL SERVICIO DE LA UNIDAD ADMINISTRATIVA ESPECIAL DE ORGANIZACIONES SOLIDARIAS. CÓDIGO UNSPSC: 15101506.</t>
  </si>
  <si>
    <t>A-02-02-01-004-007</t>
  </si>
  <si>
    <t>EQUIPO Y APARATOS DE RADIO, TELEVISIÓN Y COMUNICACIONES</t>
  </si>
  <si>
    <t>ASESORES &amp; CONSULTORES G &amp; S S.A.S</t>
  </si>
  <si>
    <t>182 DE 2023</t>
  </si>
  <si>
    <t>CONTRATAR LA ACTUALIZACIÓN DE LAS HERRAMIENTAS DE DISEÑO GRÁFICO ADOBE CREATIVE CLOUD PARA LA CREACIÓN DE CONTENIDOS DIGITALES Y EL DISEÑO DE PIEZAS DE COMUNICACIÓN DE LA UNIDAD ADMINISTRATIVA ESPECIAL DE ORGANIZACIONES SOLIDARIAS.</t>
  </si>
  <si>
    <t>A-02-02-02-006-004</t>
  </si>
  <si>
    <t>SERVICIOS DE TRANSPORTE DE PASAJEROS</t>
  </si>
  <si>
    <t>ROJAS MILLAN JOHN JAIRO</t>
  </si>
  <si>
    <t>SOL.COM 74623</t>
  </si>
  <si>
    <t>PARTICIPAR EN EL CONGRESO NACIONAL DE EDUCACIÓN SOLIDARIA Y EN LA FERIA REGIONAL REGALA POPULAR.</t>
  </si>
  <si>
    <t>SERVICIO AEREO A TERRITORIOS NACIONALES S,A,</t>
  </si>
  <si>
    <t>076 DE 2023</t>
  </si>
  <si>
    <t>CONTRATAR LA PRESTACIÓN DEL SERVICIO DE TRANSPORTE AÉREO DE PASAJEROS A NIVEL NACIONAL E INTERNACIONAL PARA LA UNIDAD ADMINISTRATIVA ESPECIAL DE ORGANIZACIONES SOLIDARIAS DURANTE LA VIGENCIA FISCAL 2023. CÓDIGO: UNSPSC 78111500. CLASE: TRANSPORTE DE PASAJEROS AÉREA.</t>
  </si>
  <si>
    <t>A-02-02-02-006-008</t>
  </si>
  <si>
    <t>SERVICIOS POSTALES Y DE MENSAJERÍA</t>
  </si>
  <si>
    <t>E,S,M, LOGISTICA S,A,S,</t>
  </si>
  <si>
    <t>162 DE 2023</t>
  </si>
  <si>
    <t>CONTRATAR LA PRESTACIÓN DEL SERVICIO DE MENSAJERÍA EXPRESA A NIVEL LOCAL, ZONAL, NACIONAL Y LUGARES DE DIFÍCIL ACCESO, PARA LA UNIDAD ADMINISTRATIVA ESPECIAL DE ORGANIZACIONES SOLIDARIAS. CÓDIGO UNSPSC 78102203 - SERVICIOS DE ENVÍO, RECOGIDA O ENTREGA DE CORREO.</t>
  </si>
  <si>
    <t>A-02-02-02-008-007</t>
  </si>
  <si>
    <t>SERVICIOS DE MANTENIMIENTO REPARACIÓN E INSTALACIÓN (EXCEPTO SERVICIOS DE CONSTRUCCIÓN)</t>
  </si>
  <si>
    <t>CARCO S,A,</t>
  </si>
  <si>
    <t>140 DE 2023</t>
  </si>
  <si>
    <t>CONTRATAR LA PRESTACIÓN DE LOS SERVICIOS DE MANTENIMIENTO PARA LOS VEHÍCULOS PROPIEDAD DE LA UNIDAD ADMINISTRATIVA ESPECIAL DE ORGANIZACIONES SOLIDARIAS, TENIENDO EN CUENTA LAS ESPECIFICACIONES TÉCNICAS REQUERIDAS. CÓDIGO UNSPSC 78181500 CLASE: SERVICIOS DE MANTENIMIENTO Y REPARACIÓN DE VEHÍCULOS. CÓDIGO UNSPSC: 78181507 - REPARACIÓN Y MANTENIMIENTO AUTOMOTOR Y DE CAMIONES LIGEROS.</t>
  </si>
  <si>
    <t>A-02-02-02-010</t>
  </si>
  <si>
    <t>VIÁTICOS DE LOS FUNCIONARIOS EN COMISIÓN</t>
  </si>
  <si>
    <t>TOTAL GASTOS FUNCIONAMIENTO</t>
  </si>
  <si>
    <t xml:space="preserve">Valor Reserva Presupuestal </t>
  </si>
  <si>
    <t>A-02-02-01-003-004</t>
  </si>
  <si>
    <t>QUÍMICOS BÁSICOS</t>
  </si>
  <si>
    <t>GESCOM SAS</t>
  </si>
  <si>
    <t>211 DE 2023</t>
  </si>
  <si>
    <t>CONTRATAR LA ADQUISICIÓN DE SILLAS ERGONÓMICAS TIPO GERENTE, ARCHIVADORES INDIVIDUALES PARA ESCRITORIO, ESTANTERÍAS DE ALMACENAMIENTO, MESAS PARA JUNTAS Y SILLAS PARA ENTREVISTAS, QUE REÚNAN LAS CARACTERÍSTICAS Y ESPECIFICACIONES TÉCNICAS EXIGIDAS PARA LOS FUNCIONARIOS DE LA UNIDAD ADMINISTRATIVA ESPECIAL DE ORGANIZACIONES SOLIDARIAS, CON EL PROPÓSITO DE DAR CUMPLIMIENTO A LAS EXIGENCIAS DE ERGONOMÍA QUE LE PERMITA A LA ENTIDAD CUMPLIR CON SU OBJETO MISIONAL.</t>
  </si>
  <si>
    <t>SERVICIO AEREO A TERRITORIOS NACIONALES S.A.</t>
  </si>
  <si>
    <t>A-02-02-02-008-005</t>
  </si>
  <si>
    <t>SERVICIOS DE SOPORTE</t>
  </si>
  <si>
    <t>UNION TEMPORAL LADOINSA 2022</t>
  </si>
  <si>
    <t>165 DE 2023</t>
  </si>
  <si>
    <t>CONTRATAR LA PRESTACIÓN DEL SERVICIO INTEGRAL DE ASEO, LIMPIEZA Y CAFETERÍA INCLUYENDO OPERARIOS, SUMINISTRO DE INSUMOS, ELEMENTOS Y MATERIALES REQUERIDOS PARA LOS CUATRO (4) PISOS DE LA UNIDAD ADMINISTRATIVA ESPECIAL DE ORGANIZACIONES SOLIDARIAS, UBICADA EN LA CARRERA 10 NO. 15 - 22 DE LA CIUDAD DE BOGOTÁ D.C., DE CONFORMIDAD CON LAS CONDICIONES TÉCNICAS REQUERIDAS. CÓDIGO UNSPSC 76111500 - SERVICIOS DE LIMPIEZA Y MANTENIMIENTO DE EDIFICIOS GENERALES Y DE OFICINAS.</t>
  </si>
  <si>
    <t>SERVICIOS DE MANTENIMIENTO, REPARACIÓN E INSTALACIÓN (EXCEPTO SERVICIOS DE CONSTRUCCIÓN)</t>
  </si>
  <si>
    <t>CARCO S.A.</t>
  </si>
  <si>
    <t>MORENO ANGARITA DIEGO FELIPE</t>
  </si>
  <si>
    <t>SOL.COM 74923</t>
  </si>
  <si>
    <t>SE REALIZARÁ EL CUBRIMIENTO PERIODÍSTICO DE REUNIÓN CON ALCALDE ELECTO, EMPRESA PRIVADA Y COMUNIDADES PRODUCTORAS PARA EXPLORAR RUTA PARA CONFORMAR ASOCIACIÓN DE PRODUCTORES DE CEBADA EN BOYACÁ.</t>
  </si>
  <si>
    <t>C-3602-1300-6-0-3602003-02</t>
  </si>
  <si>
    <t>ADQUISICIÓN DE BIENES Y SERVICIOS - SERVICIO DE GESTIÓN PARA EL EMPRENDIMIENTO SOLIDARIO - DESARROLLO SOCIO-EMPRESARIAL DE LAS ORGANIZACIONES SOLIDARIAS A NIVEL NACIONAL</t>
  </si>
  <si>
    <t>GONZALEZ PINTO EDUAR ANDRES</t>
  </si>
  <si>
    <t>SOL.COM 74723</t>
  </si>
  <si>
    <t>CUBRIMIENTO DE PRENSA PREVIO AL EVENTO DE CIERRE DEL AÑO DEL SECTOR SOLIDARIO QUE SE DESARROLLARÁ EN EL MUNICIPIO DE IBAGUÉ, TOLIMA, EL DÍA 21 DE DICIEMBRE DE 2023, CON LA PRESENCIA DEL PRESIDENTE DE LA REPÚBLICA, GUSTAVO PETRO URREGO, ENTIDADES DEL</t>
  </si>
  <si>
    <t>HERRERA CATAÑO JENNY ALEJANDRA</t>
  </si>
  <si>
    <t>SOL.COM 74323</t>
  </si>
  <si>
    <t>CUBRIMIENTO PERIODÍSTICO EN EL CONGRESO NACIONAL DE EDUCACIÓN SOLIDARIA, EN LA FERIA SOLIDARIA REGALA POPULAR Y EN EL CIERRE DEL AÑO DEL SECTOR SOLIDARIO EL CUAL CONTARA CON LA PRESENCIA DEL SEÑOR PRESIDENTE DE LA REPUBLICA DR. GUSTAVO PETRO URREGO Y</t>
  </si>
  <si>
    <t>CALDERON GARCIA JOHN ALEXANDER</t>
  </si>
  <si>
    <t>PATIÑO ROLON BENANCIO</t>
  </si>
  <si>
    <t>103 DE 2023</t>
  </si>
  <si>
    <t>CONTRATAR SERVICIOS PROFESIONALES QUE CONTRIBUYAN CON LA PROMOCIÓN, FOMENTO O FORTALECIMIENTO DEL SECTOR SOLIDARIO EN EL DEPARTAMENTO DE NORTE DE SANTANDER, ZONA 1, PARA LA IMPLEMENTACIÓN DEL PROGRAMA INTEGRAL DE ORGANIZACIONES SOLIDARIAS, EN EL MARC</t>
  </si>
  <si>
    <t>ECHEVERRY TAPASCO GLORIA PATRICIA</t>
  </si>
  <si>
    <t>168 DE 2023</t>
  </si>
  <si>
    <t>CONTRATAR SERVICIOS PROFESIONALES QUE CONTRIBUYAN CON LA PROMOCIÓN Y EL FORTALECIMIENTO DEL SECTOR SOLIDARIO EN EL DEPARTAMENTO DE VALLE DEL CAUCA, CON ENFOQUE SOCIAL PARA LA IMPLEMENTACIÓN DEL PROGRAMA INTEGRAL DE ORGANIZACIONES SOLIDARIAS, EN EL MA</t>
  </si>
  <si>
    <t>CUY ESTEBAN JOSE EFRAIN</t>
  </si>
  <si>
    <t>SOL.COM 74823</t>
  </si>
  <si>
    <t>ADELANTAR REUNIÓN CON ALCALDE ELECTO, EMPRESA PRIVADA Y COMUNIDADES PRODUCTORAS PARA EXPLORAR RUTA PARA CONFORMAR ASOCIACIÓN DE PRODUCTORES DE CEBADA EN BOYACÁ.</t>
  </si>
  <si>
    <t>MOLINA LEIVA NORBEY</t>
  </si>
  <si>
    <t>178 DE 2023</t>
  </si>
  <si>
    <t>CONTRATAR SERVICIOS DE APOYO PARA EL FORTALECIMIENTO DE LA ECONOMÍA SOLIDARIA, EN ACTIVIDADES QUE LE APORTEN A LA IMPLEMENTACIÓN DE LA AGENDA DE ASOCIATIVIDAD SOLIDARIA PARA LA PAZ.</t>
  </si>
  <si>
    <t>VARGAS CORREA DORA FANNY</t>
  </si>
  <si>
    <t>079 DE 2023</t>
  </si>
  <si>
    <t>CONTRATAR SERVICIOS PROFESIONALES QUE CONTRIBUYAN CON LA PROMOCIÓN Y EL FORTALECIMIENTO DEL SECTOR SOLIDARIO EN EL DEPARTAMENTO DE LA GUAJIRA, ZONA 3 CON ENFOQUE SOCIAL PARA LA IMPLEMENTACIÓN DEL PROGRAMA INTEGRAL DE ORGANIZACIONES SOLIDARIAS, EN EL</t>
  </si>
  <si>
    <t>ARGOTA BARRERA LAUREANO DE JESUS</t>
  </si>
  <si>
    <t>142 DE 2023</t>
  </si>
  <si>
    <t>CONTRATAR SERVICIOS QUE CONTRIBUYAN CON LA PLANEACIÓN, ORGANIZACIÓN Y EJECUCIÓN DE LA AGENDA DE ASOCIATIVIDAD SOLIDARIA PARA LA PAZ, EN DEPARTAMENTO DEL MAGDALENA ZONA 2, CONTRIBUYENDO LA ARTICULACIÓN INTERINSTITUCIONAL PARA LA ASOCIATIVIDAD SOLIDARI</t>
  </si>
  <si>
    <t>SANCHEZ QUINTERO MONICA MARQUEZA</t>
  </si>
  <si>
    <t>113 DE 2023</t>
  </si>
  <si>
    <t>CONTRATAR SERVICIOS PROFESIONALES QUE CONTRIBUYAN CON LA PROMOCIÓN Y EL FORTALECIMIENTO DEL SECTOR SOLIDARIO EN EL DEPARTAMENTO DEL MAGDALENA, ZONA 1 CON ENFOQUE SOCIAL PARA LA IMPLEMENTACIÓN DEL PROGRAMA INTEGRAL DE ORGANIZACIONES SOLIDARIAS, EN EL</t>
  </si>
  <si>
    <t>CESIÓN CTO 085 DE 2023</t>
  </si>
  <si>
    <t>CONTRATAR LOS SERVICIOS DE APOYO A LA GESTIÓN QUE CONTRIBUYAN AL IMPULSO Y GENERACIÓN DE ESPACIOS DE RELACIONAMIENTO TÉCNICO ENTRE LA UAEOS, ENTIDADES PÚBLICAS, PRIVADAS, ORGANISMOS INTERNACIONALES Y ORGANIZACIONES DEL SECTOR DE LA ECONOMÍA POPULAR,</t>
  </si>
  <si>
    <t>CARRILLO BOTELLO FABIO ALBERTO</t>
  </si>
  <si>
    <t>013 DE 2023</t>
  </si>
  <si>
    <t>CONTRATAR SERVICIOS DE APOYO QUE CONTRIBUYAN CON LA PLANEACIÓN, ORGANIZACIÓN Y EJECUCIÓN DE LA AGENDA DE ASOCIATIVIDAD SOLIDARIA PARA LA PAZ, EN DEPARTAMENTO DE ARAUCA, CONTRIBUYENDO LA ARTICULACIÓN INTERINSTITUCIONAL PARA LA ASOCIATIVIDAD SOLIDARIA.</t>
  </si>
  <si>
    <t>ALVAREZ SUESCUN INERIDE</t>
  </si>
  <si>
    <t>SOL.COM 73623</t>
  </si>
  <si>
    <t>APOYAR Y PARTICIPAR EN LA FERIA SOLIDARIA REGALA POPULAR Y EN EL CIERRE DEL AÑO DEL SECTOR SOLIDARIO EL CUAL CONTARA CON LA PRESENCIA DEL SEÑOR PRESIDENTE DE LA REPÚBLICA DR. GUSTAVO PETRO URREGO.</t>
  </si>
  <si>
    <t>SARMIENTO BONILLA MARIA FERNANDA</t>
  </si>
  <si>
    <t>SOL.COM 75323</t>
  </si>
  <si>
    <t>PARTICIPAR Y ASISTIR AL DESARROLLO DE LA ASAMBLEA REGIONAL DE ECONOMÍA SOLIDARIA, POPULAR Y COMUNITARIA QUE SE REALIZARÁ EN EL MUNICIPIO DE TAME Y LA APLICACIÓN DEL SEAS.</t>
  </si>
  <si>
    <t>RODRIGUEZ AMAYA ALVARO MAURICIO</t>
  </si>
  <si>
    <t>SOL.COM 75423</t>
  </si>
  <si>
    <t>REUNIÓN CON LAS ORGANIZACIONES DE EMPRESA SALINAS MARÍTIMAS DE MANAURE (SAMA) (SUMAIN ICHI, WAYA WUAYUÚ Y ASOCHARMA)</t>
  </si>
  <si>
    <t>C-3699-1300-1-0-3699001-02</t>
  </si>
  <si>
    <t>ADQUISICIÓN DE BIENES Y SERVICIOS - SERVICIOS DE INFORMACIÓN PARA LA GESTIÓN ADMINISTRATIVA - FORTALECIMIENTO DE LA INFRAESTRUCTURA TECNOLÓGICA DE LA UNIDAD ADMINISTRATIVA ESPECIAL ORGANIZACIONES SOLIDARIAS A NIVEL NACIONAL</t>
  </si>
  <si>
    <t>NOVENTIQ INTERNATIONAL COLOMBIA S.A.S.</t>
  </si>
  <si>
    <t>119239</t>
  </si>
  <si>
    <t>RENOVAR Y ADQUIRIR LICENCIAS DE MICROSOFT 365 PARA TODOS LOS USUARIOS, CON EL FIN DE GARANTIZAR LA DISPONIBILIDAD DE SERVICIOS DE CORREO INSTITUCIONAL Y APLICACIONES DE OFIMÁTICA DE LA UNIDAD ADMINISTRATIVA ESPECIAL DE ORGANIZACIONES SOLIDARIAS.</t>
  </si>
  <si>
    <t>C-3699-1300-5-0-3699060-02</t>
  </si>
  <si>
    <t>ADQUISICIÓN DE BIENES Y SERVICIOS - SERVICIO DE IMPLEMENTACIÓN SISTEMAS DE GESTIÓN - IMPLEMENTACIÓN DE UN SISTEMA INTEGRAL DE GESTIÓN DOCUMENTAL PARA LA UNIDAD ADMINISTRATIVA ESPECIAL DE ORGANIZACIONES SOLIDARIAS A NIVEL NACIONAL</t>
  </si>
  <si>
    <t>AVILA OSORIO LEIDY JULIETH</t>
  </si>
  <si>
    <t>192 DE 2023</t>
  </si>
  <si>
    <t>CONTRATAR LOS SERVICIOS DE APOYO A LA GESTIÓN DE NIVEL TÉCNICO, PARA LA EJECUCIÓN DE ACTIVIDADES DE LOS PROCESOS ARCHIVÍSTICOS QUE CONLLEVEN AL CUMPLIMIENTO DE LAS METAS PROPUESTAS EN LA ADMINISTRACIÓN INTEGRAL DE LA DOCUMENTACIÓN PERTENECIENTE AL AR</t>
  </si>
  <si>
    <t>IBAÑEZ MONSALVE LUZ EDITH</t>
  </si>
  <si>
    <t>193 DE 2023</t>
  </si>
  <si>
    <t>CONTRATAR SERVICIOS DE APOYO A LA GESTIÓN, CON PLENA AUTONOMÍA PARA REALIZAR ACTIVIDADES OPERATIVAS DE GESTIÓN DOCUMENTAL REQUERIDOS EN LA INTERVENCIÓN DEL ARCHIVO CENTRAL Y ARCHIVOS DE GESTIÓN, PARA SU ADECUADA EJECUCIÓN, BAJO LOS LINEAMIENTOS ESTAB</t>
  </si>
  <si>
    <t>HIDALGO AMEZQUITA DAIHANN</t>
  </si>
  <si>
    <t>196 DE 2023</t>
  </si>
  <si>
    <t>LOPEZ ERIKA CONSTANZA</t>
  </si>
  <si>
    <t>190 DE 2023</t>
  </si>
  <si>
    <t>PERPIÑAN RUEDA ROXANA</t>
  </si>
  <si>
    <t>189 DE 2023</t>
  </si>
  <si>
    <t>BARRERO LOZANO MAIRA ALEJANDRA</t>
  </si>
  <si>
    <t>187 DE 2023</t>
  </si>
  <si>
    <t>RUIZ CARDONA LAURA ANDREA</t>
  </si>
  <si>
    <t>188 DE 2023</t>
  </si>
  <si>
    <t>QUIROGA PETEVI WENDY JOHANA</t>
  </si>
  <si>
    <t>191 DE 2023</t>
  </si>
  <si>
    <t>C-3699-1300-6-0-3699016-02</t>
  </si>
  <si>
    <t>ADQUISICIÓN DE BIENES Y SERVICIOS - SEDES MANTENIDAS - FORTALECIMIENTO DE LA INFRAESTRUCTURA PARA EL FUNCIONAMIENTO DE LA ENTIDAD A NIVEL NACIONAL</t>
  </si>
  <si>
    <t>MAYORGA TORRADO OSCAR ENRIQUE</t>
  </si>
  <si>
    <t>161 DE 2023</t>
  </si>
  <si>
    <t>CONTRATAR LA PRESTACIÓN DE SERVICIOS PROFESIONALES PARA EL DESARROLLO DE LAS ACTIVIDADES TÉCNICAS NECESARIAS EN LOS PROCESOS QUE IMPLICAN LA EJECUCIÓN Y CUMPLIMIENTO DEL PROYECTO FORTALECIMIENTO DE LA INFRAESTRUCTURA NECESARIA Y ADECUADA PARA EL FUNC</t>
  </si>
  <si>
    <t>TOTAL GASTOS INVERSION</t>
  </si>
  <si>
    <t>SOL.COM 75623</t>
  </si>
  <si>
    <t>ACOMPAÑAMIENTO Y VERIFICACION DE LA ENTREGA DE MATERIAL DE APRENDIZAJE A LAS ORGANIZACIONES VINCULADAS EN EL MARCO DEL CONVENIO DE ASOCIACION 004 DE 2023 SUSCRITO CON LA UNIVERSIDAD COOPERATIVA DE COLOMBIA - ACOMPAÑAMIENTO Y VERIFICACION DE LA ENTREG</t>
  </si>
  <si>
    <t>SOL.COM 73123</t>
  </si>
  <si>
    <t>CUBRIMIENTO PERIODÍSTICO EN EL LANZAMIENTO DEL PROYECTO ESTRATÉGICO DE IMPACTO TERRITORIAL CIRCUITO ASOCIATIVO SOLIDARIO DE BUENAVENTURA.</t>
  </si>
  <si>
    <t>YALANDA YALANDA ANSELMO</t>
  </si>
  <si>
    <t>112 DE 2023</t>
  </si>
  <si>
    <t>CONTRATAR SERVICIOS DE APOYO QUE CONTRIBUYAN CON LA PLANEACIÓN, ORGANIZACIÓN Y EJECUCIÓN DE LA AGENDA DE ASOCIATIVIDAD SOLIDARIA PARA LA PAZ, EN EL DEPARTAMENTO DE CAUCA, CONTRIBUYENDO LA ARTICULACIÓN INTERINSTITUCIONAL PARA LA ASOCIATIVIDAD SOLIDARI</t>
  </si>
  <si>
    <t>CONTRATAR LA PRESTACIÓN DEL SERVICIO DE TRANSPORTE AÉREO DE PASAJEROS A NIVEL NACIONAL E INTERNACIONAL PARA LA UNIDAD ADMINISTRATIVA ESPECIAL DE ORGANIZACIONES SOLIDARIAS DURANTE LA VIGENCIA FISCAL 2023. CÓDIGO: UNSPSC 78111500. CLASE: TRANSPORTE DE</t>
  </si>
  <si>
    <t>GARCIA ACEVEDO EDERSON</t>
  </si>
  <si>
    <t>082 DE 2023</t>
  </si>
  <si>
    <t>CONTRATAR SERVICIOS PROFESIONALES QUE CONTRIBUYAN CON LA PROMOCIÓN Y EL FORTALECIMIENTO DEL SECTOR SOLIDARIO EN EL DEPARTAMENTO DE BOYACÁ, CON ENFOQUE SOCIAL PARA LA IMPLEMENTACIÓN DEL PROGRAMA INTEGRAL DE ORGANIZACIONES SOLIDARIAS, EN EL MARCO DE LA</t>
  </si>
  <si>
    <t>MENDOZA ORTIZ DEYSI ALEJANDRA</t>
  </si>
  <si>
    <t>091 DE 2023</t>
  </si>
  <si>
    <t>CONTRATAR SERVICIOS PROFESIONALES QUE CONTRIBUYAN CON LA PROMOCIÓN Y EL FORTALECIMIENTO DEL SECTOR SOLIDARIO EN EL DEPARTAMENTO DEL PUTUMAYO, CON ENFOQUE SOCIAL PARA LA IMPLEMENTACIÓN DEL PROGRAMA INTEGRAL DE ORGANIZACIONES SOLIDARIAS, EN EL MARCO DE</t>
  </si>
  <si>
    <t>MONTEALEGRE QUINTANA CARLOS OLMEDO</t>
  </si>
  <si>
    <t>CTO081 -2023</t>
  </si>
  <si>
    <t>CONTRATAR SERVICIOS DE APOYO QUE CONTRIBUYAN CON LA PLANEACIÓN, ORGANIZACIÓN Y EJECUCIÓN DE LA AGENDA DE ASOCIATIVIDAD SOLIDARIA PARA LA PAZ, EN DEPARTAMENTO DEL CAQUETÁ, CONTRIBUYENDO LA ARTICULACIÓN INTERINSTITUCIONAL PARA LA ASOCIATIVIDAD SOLIDARI</t>
  </si>
  <si>
    <t>VENDRELL SEGURA XAVIER</t>
  </si>
  <si>
    <t>138 DE 2023</t>
  </si>
  <si>
    <t>CONTRATAR LOS SERVICIOS DE APOYO A LA GESTIÓN PARA DAR CONTINUIDAD A LA IMPLEMENTACIÓN DE LA ESTRATEGIA DE COMPRAS PÚBLICAS LOCALES EN EL MARCO DE LA AGENDA DE ASOCIATIVIDAD PARA LA PAZ, A TRAVÉS DE ACCIONES DE PROMOCIÓN Y FOMENTO DE LA ECONOMÍA POPU</t>
  </si>
  <si>
    <t>ASOCIACION DE COOPERATIVAS Y EMPRESAS SOLIDARIAS DEL HUILA</t>
  </si>
  <si>
    <t>002 DE 2023</t>
  </si>
  <si>
    <t>AUNAR ESFUERZOS EN EL FOMENTO DE LA ECONOMÍA SOLIDARIA, POPULAR Y COMUNITARIA PARA LA GENERACIÓN DE INGRESOS, TRABAJO DECENTE Y EL MEJORAMIENTO DE LAS CONDICIONES DE VIDA DE LA POBLACIÓN PARTICIPANTE, MEDIANTE LA IMPLEMENTACIÓN DE LA AGENDA ASOCIATIV</t>
  </si>
  <si>
    <t>UNIVERSIDAD DISTRITAL FRANCISCO JOSE DE CALDAS</t>
  </si>
  <si>
    <t>001 DE 2023</t>
  </si>
  <si>
    <t>AUNAR RECURSOS HUMANOS, TÉCNICOS Y FINANCIEROS PARA LA EDUCACIÓN Y EL FOMENTO DE LA ECONOMÍA SOLIDARIA, POPULAR Y COMUNITARIA ENFOCADA EN EL TRABAJO DECENTE Y EL MEJORAMIENTO DE LAS CONDICIONES DE VIDA DE LA POBLACIÓN PARTICIPANTE, A TRAVÉS DE LA IMP</t>
  </si>
  <si>
    <t>UNIVERSIDAD NACIONAL ABIERTA Y A DISTANCIA</t>
  </si>
  <si>
    <t>AUNAR ESFUERZOS HUMANOS, TÉCNICOS Y FINANCIEROS PARA EL FOMENTO, LA EDUCACIÓN Y LA INVESTIGACIÓN DE LA ECONOMÍA SOLIDARIA, POPULAR Y COMUNITARIA ENFOCADA EN EL TRABAJO DECENTE Y EL MEJORAMIENTO DE LAS CONDICIONES DE VIDA DE LA POBLACIÓN PARTICIPANTE,</t>
  </si>
  <si>
    <t>UNIVERSIDAD COOPERATIVA DE COLOMBIA</t>
  </si>
  <si>
    <t>003 DE 2023</t>
  </si>
  <si>
    <t>AUNAR ESFUERZOS TÉCNICOS, ADMINISTRATIVOS Y FINANCIEROS PARA LA FORMACIÓN Y EL FOMENTO DE LA ASOCIATIVIDAD SOLIDARIA EN LAS REGIONES EJE CAFETERO (DEPARTAMENTOS ANTIOQUÍA, QUINDÍO, RISARALDA, Y CALDAS); CARIBE 1 (DEPARTAMENTOS ATLÁNTICO, BOLÍVAR, CÓR</t>
  </si>
  <si>
    <t>CONRADO IMITOLA ELIDA MERCEDES</t>
  </si>
  <si>
    <t>205 DE 2023</t>
  </si>
  <si>
    <t>CONTRATAR SERVICIOS DE UN PROFESIONAL DEL DERECHO QUE ESTRUCTURE Y ELABORE DOCUMENTO DE RECOMENDACIONES LEGALES PARA LA EXISTENCIA DE ORGANIZACIONES COOPERATIVAS, PRECOOPERATIVAS Y ASOCIACIONES EN GENERAL, LO INDICADO DESDE LO ESTABLECIDO EN LA LEY 7</t>
  </si>
  <si>
    <t>C-3602-1300-6-0-3602021-02</t>
  </si>
  <si>
    <t>ADQUISICIÓN DE BIENES Y SERVICIOS - SERVICIO DE PROMOCIÓN, FOMENTOY DIVULGACIÓN DE LA ASOCIATIVIDAD SOLIDARIA - DESARROLLO SOCIO-EMPRESARIAL DE LAS ORGANIZACIONES SOLIDARIAS A NIVEL NACIONAL</t>
  </si>
  <si>
    <t>TORRES RUIZ ANGIE CAROLINA</t>
  </si>
  <si>
    <t>027 DE 2023</t>
  </si>
  <si>
    <t>CONTRATAR SERVICIOS PROFESIONALES PARA REALIZAR INVESTIGACIÓN QUE APORTE INSUMOS PARA LA ACTUALIZACIÓN Y DISEÑO DE ESTRATEGIAS Y/O PROGRAMAS PARA EL TRABAJO ASOCIATIVO Y SOLIDARIO DE LA UAEOS CON EXPRESIONES Y/O ORGANIZACIONES DE LA ECONOMÍA POPULAR,</t>
  </si>
  <si>
    <t>CITIUS COLOMBIA</t>
  </si>
  <si>
    <t>06 DE 2023</t>
  </si>
  <si>
    <t>AUNAR ESFUERZOS PARA LA OBTENCIÓN DE INSUMOS QUE PERMITAN LA COMPRENSIÓN DE LAS NECESIDADES EDUCATIVAS Y ESTRATEGIAS PEDAGÓGICAS PARA EL DESARROLLO DE LA EDUCACIÓN ASOCIATIVA SOLIDARIA EN LAS ECONOMÍAS CAMPESINAS, FAMILIARES Y COMUNITARIAS, COADYUVAN</t>
  </si>
  <si>
    <t>UNION TEMPORAL CINCOOP-COMUNIKATE</t>
  </si>
  <si>
    <t>005 DE 2023</t>
  </si>
  <si>
    <t>AUNAR ESFUERZOS HUMANOS, TÉCNICOS Y FINANCIEROS PARA EL FORTALECIMIENTO, LA FORMACIÓN E INTEGRACIÓN DE MEDIOS ALTERNATIVOS, COMUNITARIOS Y DIGITALES EN EL MARCO DE LA AGENDA DE ASOCIATIVIDAD SOLIDARIA PARA LA PAZ IMPLEMENTADA POR LA UNIDAD ADMINISTRA</t>
  </si>
  <si>
    <t>SOCIEDAD INTERNACIONAL DE INVERSIONES TECNOLOGICAS SAS</t>
  </si>
  <si>
    <t>209 DE 2023</t>
  </si>
  <si>
    <t>CONTRATAR LA COMPRA DE DISPOSITIVOS TECNOLÓGICOS Y AUDIOVISUALES, CON EL FIN DE ACTUALIZAR EL HARDWARE DE LA INFRAESTRUCTURA INFORMÁTICA DE LA UNIDAD ADMINISTRATIVA ESPECIAL DE ORGANIZACIONES SOLIDARIAS, EN PRO DE CONTINUAR CON EL CORRECTO FUNCIONAMI</t>
  </si>
  <si>
    <t>C-3699-1300-6-0-3699011-02</t>
  </si>
  <si>
    <t>ADQUISICIÓN DE BIENES Y SERVICIOS - SEDES ADECUADAS - FORTALECIMIENTO DE LA INFRAESTRUCTURA PARA EL FUNCIONAMIENTO DE LA ENTIDAD A NIVEL NACIONAL</t>
  </si>
  <si>
    <t>CONTRATAR LA ADQUISICIÓN DE SILLAS ERGONÓMICAS TIPO GERENTE, ARCHIVADORES INDIVIDUALES PARA ESCRITORIO, ESTANTERÍAS DE ALMACENAMIENTO, MESAS PARA JUNTAS Y SILLAS PARA ENTREVISTAS, QUE REÚNAN LAS CARACTERÍSTICAS Y ESPECIFICACIONES TÉCNICAS EXIGIDAS PA</t>
  </si>
  <si>
    <t>DIEZ PLUS INGENIERIA SAS</t>
  </si>
  <si>
    <t>CONTRATAR LA INTERVENTORÍA TÉCNICA, ADMINISTRATIVA, FINANCIERA, CONTABLE Y JURÍDICA AL CONTRATO DE OBRA DERIVADO AL PROCESO DE SELECCIÓN PARA LA EJECUCIÓN DE OBRAS DE ADECUACIÓN Y MANTENIMIENTO EN ESPACIOS DE PROPIEDAD DE LA UNIDAD ADMINISTRATIVA ESP</t>
  </si>
  <si>
    <t>UNION TEMPORAL AUDITORIOS</t>
  </si>
  <si>
    <t>LLEVAR A CABO LA ADECUACIÓN Y REMODELACIÓN DEL AUDITORIO, LOS BAÑOS DEL PISO -2, LAS BODEGAS DEL PISO 3 Y MEJORAMIENTO DE LA ILUMACION DEL AREA DEL ARCHIVO CENTRAL DEL PISO 4, DE LA UNIDAD ADMINISTRATIVA ESPECIAL DE ORGANIZACIONES SOLIDARIAS UBICADA</t>
  </si>
  <si>
    <t xml:space="preserve">Justificacion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</si>
</sst>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_-;\-* #,##0.00\ _€_-;_-* &quot;-&quot;??\ _€_-;_-@_-"/>
  </numFmts>
  <fonts count="9" x14ac:knownFonts="1">
    <font>
      <sz val="11"/>
      <color rgb="FF000000"/>
      <name val="Aptos Narrow"/>
      <family val="2"/>
      <scheme val="minor"/>
    </font>
    <font>
      <sz val="11"/>
      <color theme="1"/>
      <name val="Aptos Narrow"/>
      <family val="2"/>
      <scheme val="minor"/>
    </font>
    <font>
      <sz val="11"/>
      <color rgb="FF000000"/>
      <name val="Aptos Narrow"/>
      <family val="2"/>
      <scheme val="minor"/>
    </font>
    <font>
      <b/>
      <sz val="8"/>
      <color rgb="FF000000"/>
      <name val="Arial Narrow"/>
      <family val="2"/>
    </font>
    <font>
      <sz val="8"/>
      <name val="Calibri"/>
      <family val="2"/>
    </font>
    <font>
      <sz val="8"/>
      <color rgb="FF000000"/>
      <name val="Arial Narrow"/>
      <family val="2"/>
    </font>
    <font>
      <sz val="8"/>
      <name val="Arial Narrow"/>
      <family val="2"/>
    </font>
    <font>
      <sz val="8"/>
      <color theme="1"/>
      <name val="Arial Narrow"/>
      <family val="2"/>
    </font>
    <font>
      <sz val="10"/>
      <color theme="1"/>
      <name val="Aptos Narrow"/>
      <family val="2"/>
      <scheme val="minor"/>
    </font>
  </fonts>
  <fills count="2">
    <fill>
      <patternFill patternType="none"/>
    </fill>
    <fill>
      <patternFill patternType="gray125"/>
    </fill>
  </fills>
  <borders count="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xf numFmtId="43" fontId="2" fillId="0" borderId="0" applyFont="0" applyFill="0" applyBorder="0" applyAlignment="0" applyProtection="0"/>
    <xf numFmtId="0" fontId="1" fillId="0" borderId="0"/>
  </cellStyleXfs>
  <cellXfs count="35">
    <xf numFmtId="0" fontId="0" fillId="0" borderId="0" xfId="0"/>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4" fillId="0" borderId="0" xfId="0" applyFont="1"/>
    <xf numFmtId="0" fontId="5" fillId="0" borderId="1" xfId="0" applyFont="1" applyBorder="1" applyAlignment="1">
      <alignment vertical="center"/>
    </xf>
    <xf numFmtId="0" fontId="5" fillId="0" borderId="1" xfId="0" applyFont="1" applyBorder="1" applyAlignment="1">
      <alignment vertical="center" wrapText="1"/>
    </xf>
    <xf numFmtId="0" fontId="5" fillId="0" borderId="2" xfId="0" applyFont="1" applyBorder="1" applyAlignment="1">
      <alignment vertical="center" wrapText="1"/>
    </xf>
    <xf numFmtId="43" fontId="5" fillId="0" borderId="1" xfId="1" applyFont="1" applyFill="1" applyBorder="1" applyAlignment="1">
      <alignment horizontal="right" vertical="center"/>
    </xf>
    <xf numFmtId="43" fontId="4" fillId="0" borderId="0" xfId="0" applyNumberFormat="1" applyFont="1"/>
    <xf numFmtId="0" fontId="5" fillId="0" borderId="3" xfId="0" applyFont="1" applyBorder="1" applyAlignment="1">
      <alignment vertical="center"/>
    </xf>
    <xf numFmtId="0" fontId="5" fillId="0" borderId="4" xfId="0" applyFont="1" applyBorder="1" applyAlignment="1">
      <alignment vertical="center" wrapText="1"/>
    </xf>
    <xf numFmtId="0" fontId="5" fillId="0" borderId="5" xfId="0" applyFont="1" applyBorder="1" applyAlignment="1">
      <alignment horizontal="center" vertical="center"/>
    </xf>
    <xf numFmtId="0" fontId="5" fillId="0" borderId="5" xfId="0" applyFont="1" applyBorder="1" applyAlignment="1">
      <alignment horizontal="center" vertical="center" wrapText="1"/>
    </xf>
    <xf numFmtId="43" fontId="5" fillId="0" borderId="1" xfId="1" applyFont="1" applyBorder="1" applyAlignment="1">
      <alignment horizontal="right" vertical="center"/>
    </xf>
    <xf numFmtId="0" fontId="5" fillId="0" borderId="3" xfId="0" applyFont="1" applyBorder="1" applyAlignment="1">
      <alignment horizontal="center" vertical="center"/>
    </xf>
    <xf numFmtId="0" fontId="5" fillId="0" borderId="3"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43" fontId="4" fillId="0" borderId="1" xfId="0" applyNumberFormat="1" applyFont="1" applyBorder="1"/>
    <xf numFmtId="164" fontId="4" fillId="0" borderId="0" xfId="0" applyNumberFormat="1" applyFont="1"/>
    <xf numFmtId="0" fontId="4" fillId="0" borderId="0" xfId="0" applyFont="1" applyAlignment="1">
      <alignment wrapText="1"/>
    </xf>
    <xf numFmtId="0" fontId="5" fillId="0" borderId="5" xfId="0" applyFont="1" applyBorder="1" applyAlignment="1">
      <alignment horizontal="center" vertical="center"/>
    </xf>
    <xf numFmtId="0" fontId="5" fillId="0" borderId="5" xfId="0" applyFont="1" applyBorder="1" applyAlignment="1">
      <alignment horizontal="center" vertical="center" wrapText="1"/>
    </xf>
    <xf numFmtId="0" fontId="6" fillId="0" borderId="0" xfId="0" applyFont="1"/>
    <xf numFmtId="49" fontId="7" fillId="0" borderId="1" xfId="2" applyNumberFormat="1" applyFont="1" applyBorder="1" applyAlignment="1">
      <alignment horizontal="center" vertical="center" wrapText="1"/>
    </xf>
    <xf numFmtId="49" fontId="7" fillId="0" borderId="1" xfId="2" applyNumberFormat="1" applyFont="1" applyBorder="1" applyAlignment="1">
      <alignment wrapText="1"/>
    </xf>
    <xf numFmtId="49" fontId="7" fillId="0" borderId="1" xfId="2" applyNumberFormat="1" applyFont="1" applyBorder="1" applyAlignment="1">
      <alignment horizontal="center" vertical="center" wrapText="1"/>
    </xf>
    <xf numFmtId="4" fontId="4" fillId="0" borderId="0" xfId="0" applyNumberFormat="1" applyFont="1"/>
    <xf numFmtId="49" fontId="8" fillId="0" borderId="1" xfId="0" applyNumberFormat="1" applyFont="1" applyBorder="1" applyAlignment="1">
      <alignment horizontal="center" vertical="center" wrapText="1"/>
    </xf>
    <xf numFmtId="49" fontId="8" fillId="0" borderId="1" xfId="0" applyNumberFormat="1" applyFont="1" applyBorder="1" applyAlignment="1">
      <alignment wrapText="1"/>
    </xf>
    <xf numFmtId="43" fontId="5" fillId="0" borderId="1" xfId="1" applyFont="1" applyFill="1" applyBorder="1" applyAlignment="1">
      <alignment horizontal="right" vertical="center" wrapText="1"/>
    </xf>
    <xf numFmtId="43" fontId="8" fillId="0" borderId="1" xfId="1" applyFont="1" applyBorder="1" applyAlignment="1">
      <alignment horizontal="left" wrapText="1"/>
    </xf>
  </cellXfs>
  <cellStyles count="3">
    <cellStyle name="Millares" xfId="1" builtinId="3"/>
    <cellStyle name="Normal" xfId="0" builtinId="0"/>
    <cellStyle name="Normal 2" xfId="2" xr:uid="{ED2341DC-FE92-484B-A73B-51C5FBB9E8F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francy.moreno\Documents\A&#209;O%202023\4-%20Presupuesto\Rezago%20presupuestal%202023.xlsx" TargetMode="External"/><Relationship Id="rId1" Type="http://schemas.openxmlformats.org/officeDocument/2006/relationships/externalLinkPath" Target="/Users/francy.moreno/Documents/A&#209;O%202023/4-%20Presupuesto/Rezago%20presupuestal%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SERVA PRESUPUESTAL "/>
      <sheetName val="CXP "/>
      <sheetName val="Hoja2"/>
      <sheetName val="RESERVA PRESUPUESTAL  (2)"/>
      <sheetName val="RELACION ACTA RESERVA"/>
      <sheetName val="RESERVA POR TERCERO"/>
      <sheetName val="Hoja4"/>
      <sheetName val="OBLIGACIONES CXP"/>
      <sheetName val="RESERVA POR TERCERO CONT"/>
      <sheetName val="Hoja1"/>
      <sheetName val="Hoja3"/>
      <sheetName val="Hoja5"/>
    </sheetNames>
    <sheetDataSet>
      <sheetData sheetId="0"/>
      <sheetData sheetId="1"/>
      <sheetData sheetId="2"/>
      <sheetData sheetId="3"/>
      <sheetData sheetId="4">
        <row r="19">
          <cell r="J19">
            <v>165405205.88999999</v>
          </cell>
          <cell r="K19">
            <v>4834505655.1000004</v>
          </cell>
        </row>
      </sheetData>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BDE964-D02B-4AFA-857C-807DA103062B}">
  <sheetPr filterMode="1"/>
  <dimension ref="A1:I80"/>
  <sheetViews>
    <sheetView tabSelected="1" workbookViewId="0">
      <selection activeCell="E2" sqref="E2"/>
    </sheetView>
  </sheetViews>
  <sheetFormatPr baseColWidth="10" defaultRowHeight="11.25" x14ac:dyDescent="0.2"/>
  <cols>
    <col min="1" max="1" width="12.28515625" style="5" bestFit="1" customWidth="1"/>
    <col min="2" max="2" width="33.5703125" style="5" customWidth="1"/>
    <col min="3" max="3" width="19.42578125" style="23" customWidth="1"/>
    <col min="4" max="4" width="7.5703125" style="23" bestFit="1" customWidth="1"/>
    <col min="5" max="5" width="29.42578125" style="23" customWidth="1"/>
    <col min="6" max="6" width="14" style="5" customWidth="1"/>
    <col min="7" max="7" width="14.140625" style="5" bestFit="1" customWidth="1"/>
    <col min="8" max="8" width="13" style="5" bestFit="1" customWidth="1"/>
    <col min="9" max="9" width="14.5703125" style="5" bestFit="1" customWidth="1"/>
    <col min="10" max="16384" width="11.42578125" style="5"/>
  </cols>
  <sheetData>
    <row r="1" spans="1:9" ht="26.25" thickBot="1" x14ac:dyDescent="0.25">
      <c r="A1" s="1" t="s">
        <v>0</v>
      </c>
      <c r="B1" s="2" t="s">
        <v>1</v>
      </c>
      <c r="C1" s="3" t="s">
        <v>2</v>
      </c>
      <c r="D1" s="3" t="s">
        <v>3</v>
      </c>
      <c r="E1" s="3" t="s">
        <v>4</v>
      </c>
      <c r="F1" s="4" t="s">
        <v>5</v>
      </c>
      <c r="G1" s="4" t="s">
        <v>184</v>
      </c>
    </row>
    <row r="2" spans="1:9" ht="77.25" thickBot="1" x14ac:dyDescent="0.25">
      <c r="A2" s="6" t="s">
        <v>6</v>
      </c>
      <c r="B2" s="7" t="s">
        <v>7</v>
      </c>
      <c r="C2" s="8" t="s">
        <v>8</v>
      </c>
      <c r="D2" s="8" t="s">
        <v>9</v>
      </c>
      <c r="E2" s="7" t="s">
        <v>10</v>
      </c>
      <c r="F2" s="9">
        <v>2954744.48</v>
      </c>
      <c r="H2" s="10"/>
    </row>
    <row r="3" spans="1:9" ht="90" thickBot="1" x14ac:dyDescent="0.25">
      <c r="A3" s="11" t="s">
        <v>11</v>
      </c>
      <c r="B3" s="12" t="s">
        <v>12</v>
      </c>
      <c r="C3" s="12" t="s">
        <v>13</v>
      </c>
      <c r="D3" s="12" t="s">
        <v>14</v>
      </c>
      <c r="E3" s="12" t="s">
        <v>15</v>
      </c>
      <c r="F3" s="9">
        <v>6900600</v>
      </c>
    </row>
    <row r="4" spans="1:9" ht="39" thickBot="1" x14ac:dyDescent="0.25">
      <c r="A4" s="13" t="s">
        <v>16</v>
      </c>
      <c r="B4" s="14" t="s">
        <v>17</v>
      </c>
      <c r="C4" s="12" t="s">
        <v>18</v>
      </c>
      <c r="D4" s="12" t="s">
        <v>19</v>
      </c>
      <c r="E4" s="12" t="s">
        <v>20</v>
      </c>
      <c r="F4" s="15">
        <v>60000</v>
      </c>
    </row>
    <row r="5" spans="1:9" ht="115.5" thickBot="1" x14ac:dyDescent="0.25">
      <c r="A5" s="16"/>
      <c r="B5" s="17"/>
      <c r="C5" s="12" t="s">
        <v>21</v>
      </c>
      <c r="D5" s="12" t="s">
        <v>22</v>
      </c>
      <c r="E5" s="12" t="s">
        <v>23</v>
      </c>
      <c r="F5" s="15">
        <v>10798040</v>
      </c>
    </row>
    <row r="6" spans="1:9" ht="102.75" thickBot="1" x14ac:dyDescent="0.25">
      <c r="A6" s="6" t="s">
        <v>24</v>
      </c>
      <c r="B6" s="7" t="s">
        <v>25</v>
      </c>
      <c r="C6" s="8" t="s">
        <v>26</v>
      </c>
      <c r="D6" s="8" t="s">
        <v>27</v>
      </c>
      <c r="E6" s="7" t="s">
        <v>28</v>
      </c>
      <c r="F6" s="9">
        <v>21500</v>
      </c>
    </row>
    <row r="7" spans="1:9" ht="153.75" thickBot="1" x14ac:dyDescent="0.25">
      <c r="A7" s="6" t="s">
        <v>29</v>
      </c>
      <c r="B7" s="7" t="s">
        <v>30</v>
      </c>
      <c r="C7" s="8" t="s">
        <v>31</v>
      </c>
      <c r="D7" s="8" t="s">
        <v>32</v>
      </c>
      <c r="E7" s="7" t="s">
        <v>33</v>
      </c>
      <c r="F7" s="9">
        <v>4996275.92</v>
      </c>
    </row>
    <row r="8" spans="1:9" ht="39" thickBot="1" x14ac:dyDescent="0.25">
      <c r="A8" s="6" t="s">
        <v>34</v>
      </c>
      <c r="B8" s="7" t="s">
        <v>35</v>
      </c>
      <c r="C8" s="8" t="s">
        <v>18</v>
      </c>
      <c r="D8" s="12" t="s">
        <v>19</v>
      </c>
      <c r="E8" s="12" t="s">
        <v>20</v>
      </c>
      <c r="F8" s="9">
        <v>1248261</v>
      </c>
    </row>
    <row r="9" spans="1:9" ht="13.5" thickBot="1" x14ac:dyDescent="0.25">
      <c r="A9" s="18" t="s">
        <v>36</v>
      </c>
      <c r="B9" s="19"/>
      <c r="C9" s="19"/>
      <c r="D9" s="19"/>
      <c r="E9" s="19"/>
      <c r="F9" s="20"/>
      <c r="G9" s="21">
        <f>SUM(F2:F8)</f>
        <v>26979421.399999999</v>
      </c>
      <c r="H9" s="5">
        <v>26979421.399999999</v>
      </c>
      <c r="I9" s="22">
        <f>+H9-G9</f>
        <v>0</v>
      </c>
    </row>
    <row r="12" spans="1:9" ht="12" thickBot="1" x14ac:dyDescent="0.25"/>
    <row r="13" spans="1:9" ht="26.25" thickBot="1" x14ac:dyDescent="0.25">
      <c r="A13" s="1" t="s">
        <v>0</v>
      </c>
      <c r="B13" s="2" t="s">
        <v>1</v>
      </c>
      <c r="C13" s="3" t="s">
        <v>2</v>
      </c>
      <c r="D13" s="3"/>
      <c r="E13" s="3" t="s">
        <v>1</v>
      </c>
      <c r="F13" s="4" t="s">
        <v>37</v>
      </c>
    </row>
    <row r="14" spans="1:9" ht="192" thickBot="1" x14ac:dyDescent="0.25">
      <c r="A14" s="6" t="s">
        <v>38</v>
      </c>
      <c r="B14" s="7" t="s">
        <v>39</v>
      </c>
      <c r="C14" s="12" t="s">
        <v>40</v>
      </c>
      <c r="D14" s="12" t="s">
        <v>41</v>
      </c>
      <c r="E14" s="7" t="s">
        <v>42</v>
      </c>
      <c r="F14" s="9">
        <v>950000</v>
      </c>
      <c r="H14" s="10"/>
    </row>
    <row r="15" spans="1:9" ht="115.5" thickBot="1" x14ac:dyDescent="0.25">
      <c r="A15" s="11" t="s">
        <v>16</v>
      </c>
      <c r="B15" s="12" t="s">
        <v>17</v>
      </c>
      <c r="C15" s="12" t="s">
        <v>43</v>
      </c>
      <c r="D15" s="12" t="s">
        <v>22</v>
      </c>
      <c r="E15" s="12" t="s">
        <v>23</v>
      </c>
      <c r="F15" s="9">
        <v>2232007.9</v>
      </c>
    </row>
    <row r="16" spans="1:9" ht="123" customHeight="1" thickBot="1" x14ac:dyDescent="0.25">
      <c r="A16" s="24" t="s">
        <v>44</v>
      </c>
      <c r="B16" s="25" t="s">
        <v>45</v>
      </c>
      <c r="C16" s="12" t="s">
        <v>46</v>
      </c>
      <c r="D16" s="12" t="s">
        <v>47</v>
      </c>
      <c r="E16" s="12" t="s">
        <v>48</v>
      </c>
      <c r="F16" s="15">
        <f>27558955.58+20669216.71</f>
        <v>48228172.289999999</v>
      </c>
    </row>
    <row r="17" spans="1:9" ht="153.75" thickBot="1" x14ac:dyDescent="0.25">
      <c r="A17" s="6" t="s">
        <v>29</v>
      </c>
      <c r="B17" s="7" t="s">
        <v>49</v>
      </c>
      <c r="C17" s="8" t="s">
        <v>50</v>
      </c>
      <c r="D17" s="8" t="s">
        <v>32</v>
      </c>
      <c r="E17" s="7" t="s">
        <v>33</v>
      </c>
      <c r="F17" s="9">
        <v>4453202.99</v>
      </c>
    </row>
    <row r="18" spans="1:9" ht="90" thickBot="1" x14ac:dyDescent="0.25">
      <c r="A18" s="6" t="s">
        <v>34</v>
      </c>
      <c r="B18" s="7" t="s">
        <v>35</v>
      </c>
      <c r="C18" s="7" t="s">
        <v>51</v>
      </c>
      <c r="D18" s="7" t="s">
        <v>52</v>
      </c>
      <c r="E18" s="7" t="s">
        <v>53</v>
      </c>
      <c r="F18" s="9">
        <v>132150</v>
      </c>
    </row>
    <row r="19" spans="1:9" ht="13.5" thickBot="1" x14ac:dyDescent="0.25">
      <c r="A19" s="18" t="s">
        <v>36</v>
      </c>
      <c r="B19" s="19"/>
      <c r="C19" s="19"/>
      <c r="D19" s="19"/>
      <c r="E19" s="19"/>
      <c r="F19" s="20"/>
      <c r="G19" s="21">
        <f>SUM(F14:F18)</f>
        <v>55995533.18</v>
      </c>
      <c r="H19" s="5">
        <v>55995533.18</v>
      </c>
      <c r="I19" s="10">
        <f>+G19-H19</f>
        <v>0</v>
      </c>
    </row>
    <row r="25" spans="1:9" ht="12" thickBot="1" x14ac:dyDescent="0.25"/>
    <row r="26" spans="1:9" s="26" customFormat="1" ht="26.25" thickBot="1" x14ac:dyDescent="0.3">
      <c r="A26" s="1" t="s">
        <v>0</v>
      </c>
      <c r="B26" s="2" t="s">
        <v>1</v>
      </c>
      <c r="C26" s="3" t="s">
        <v>2</v>
      </c>
      <c r="D26" s="3" t="s">
        <v>3</v>
      </c>
      <c r="E26" s="3" t="s">
        <v>4</v>
      </c>
      <c r="F26" s="4" t="s">
        <v>5</v>
      </c>
    </row>
    <row r="27" spans="1:9" s="26" customFormat="1" ht="78" customHeight="1" thickBot="1" x14ac:dyDescent="0.3">
      <c r="A27" s="27" t="s">
        <v>54</v>
      </c>
      <c r="B27" s="27" t="s">
        <v>55</v>
      </c>
      <c r="C27" s="28" t="s">
        <v>56</v>
      </c>
      <c r="D27" s="7" t="s">
        <v>57</v>
      </c>
      <c r="E27" s="7" t="s">
        <v>58</v>
      </c>
      <c r="F27" s="9">
        <v>327140</v>
      </c>
    </row>
    <row r="28" spans="1:9" s="26" customFormat="1" ht="102.75" thickBot="1" x14ac:dyDescent="0.3">
      <c r="A28" s="27"/>
      <c r="B28" s="27"/>
      <c r="C28" s="28" t="s">
        <v>59</v>
      </c>
      <c r="D28" s="7" t="s">
        <v>60</v>
      </c>
      <c r="E28" s="7" t="s">
        <v>61</v>
      </c>
      <c r="F28" s="9">
        <v>741420</v>
      </c>
    </row>
    <row r="29" spans="1:9" s="26" customFormat="1" ht="102.75" thickBot="1" x14ac:dyDescent="0.3">
      <c r="A29" s="27"/>
      <c r="B29" s="27"/>
      <c r="C29" s="28" t="s">
        <v>62</v>
      </c>
      <c r="D29" s="7" t="s">
        <v>57</v>
      </c>
      <c r="E29" s="7" t="s">
        <v>58</v>
      </c>
      <c r="F29" s="9">
        <v>327140</v>
      </c>
    </row>
    <row r="30" spans="1:9" s="26" customFormat="1" ht="115.5" thickBot="1" x14ac:dyDescent="0.3">
      <c r="A30" s="27"/>
      <c r="B30" s="27"/>
      <c r="C30" s="28" t="s">
        <v>63</v>
      </c>
      <c r="D30" s="7" t="s">
        <v>64</v>
      </c>
      <c r="E30" s="7" t="s">
        <v>65</v>
      </c>
      <c r="F30" s="9">
        <v>4000000</v>
      </c>
    </row>
    <row r="31" spans="1:9" s="26" customFormat="1" ht="102.75" thickBot="1" x14ac:dyDescent="0.3">
      <c r="A31" s="27"/>
      <c r="B31" s="27"/>
      <c r="C31" s="28" t="s">
        <v>66</v>
      </c>
      <c r="D31" s="7" t="s">
        <v>67</v>
      </c>
      <c r="E31" s="7" t="s">
        <v>68</v>
      </c>
      <c r="F31" s="9">
        <v>4000000</v>
      </c>
    </row>
    <row r="32" spans="1:9" s="26" customFormat="1" ht="77.25" thickBot="1" x14ac:dyDescent="0.3">
      <c r="A32" s="27"/>
      <c r="B32" s="27"/>
      <c r="C32" s="28" t="s">
        <v>69</v>
      </c>
      <c r="D32" s="7" t="s">
        <v>70</v>
      </c>
      <c r="E32" s="7" t="s">
        <v>71</v>
      </c>
      <c r="F32" s="9">
        <v>171279</v>
      </c>
    </row>
    <row r="33" spans="1:6" s="26" customFormat="1" ht="77.25" thickBot="1" x14ac:dyDescent="0.3">
      <c r="A33" s="27"/>
      <c r="B33" s="27"/>
      <c r="C33" s="28" t="s">
        <v>72</v>
      </c>
      <c r="D33" s="7" t="s">
        <v>73</v>
      </c>
      <c r="E33" s="7" t="s">
        <v>74</v>
      </c>
      <c r="F33" s="9">
        <v>2500000</v>
      </c>
    </row>
    <row r="34" spans="1:6" s="26" customFormat="1" ht="102.75" thickBot="1" x14ac:dyDescent="0.3">
      <c r="A34" s="27"/>
      <c r="B34" s="27"/>
      <c r="C34" s="28" t="s">
        <v>75</v>
      </c>
      <c r="D34" s="7" t="s">
        <v>76</v>
      </c>
      <c r="E34" s="7" t="s">
        <v>77</v>
      </c>
      <c r="F34" s="9">
        <v>3200000</v>
      </c>
    </row>
    <row r="35" spans="1:6" s="26" customFormat="1" ht="102.75" thickBot="1" x14ac:dyDescent="0.3">
      <c r="A35" s="27"/>
      <c r="B35" s="27"/>
      <c r="C35" s="28" t="s">
        <v>78</v>
      </c>
      <c r="D35" s="7" t="s">
        <v>79</v>
      </c>
      <c r="E35" s="7" t="s">
        <v>80</v>
      </c>
      <c r="F35" s="9">
        <v>3000000</v>
      </c>
    </row>
    <row r="36" spans="1:6" s="26" customFormat="1" ht="102.75" thickBot="1" x14ac:dyDescent="0.3">
      <c r="A36" s="27"/>
      <c r="B36" s="27"/>
      <c r="C36" s="28" t="s">
        <v>81</v>
      </c>
      <c r="D36" s="7" t="s">
        <v>82</v>
      </c>
      <c r="E36" s="7" t="s">
        <v>83</v>
      </c>
      <c r="F36" s="9">
        <v>2666667</v>
      </c>
    </row>
    <row r="37" spans="1:6" s="26" customFormat="1" ht="102.75" thickBot="1" x14ac:dyDescent="0.3">
      <c r="A37" s="27"/>
      <c r="B37" s="27"/>
      <c r="C37" s="28" t="s">
        <v>59</v>
      </c>
      <c r="D37" s="7" t="s">
        <v>84</v>
      </c>
      <c r="E37" s="7" t="s">
        <v>85</v>
      </c>
      <c r="F37" s="9">
        <v>3866667</v>
      </c>
    </row>
    <row r="38" spans="1:6" s="26" customFormat="1" ht="102.75" thickBot="1" x14ac:dyDescent="0.3">
      <c r="A38" s="27"/>
      <c r="B38" s="27"/>
      <c r="C38" s="28" t="s">
        <v>86</v>
      </c>
      <c r="D38" s="7" t="s">
        <v>87</v>
      </c>
      <c r="E38" s="7" t="s">
        <v>88</v>
      </c>
      <c r="F38" s="9">
        <v>1500000</v>
      </c>
    </row>
    <row r="39" spans="1:6" s="26" customFormat="1" ht="90" thickBot="1" x14ac:dyDescent="0.3">
      <c r="A39" s="27"/>
      <c r="B39" s="27"/>
      <c r="C39" s="28" t="s">
        <v>89</v>
      </c>
      <c r="D39" s="7" t="s">
        <v>90</v>
      </c>
      <c r="E39" s="7" t="s">
        <v>91</v>
      </c>
      <c r="F39" s="9">
        <v>416087</v>
      </c>
    </row>
    <row r="40" spans="1:6" s="26" customFormat="1" ht="64.5" thickBot="1" x14ac:dyDescent="0.3">
      <c r="A40" s="27"/>
      <c r="B40" s="27"/>
      <c r="C40" s="28" t="s">
        <v>92</v>
      </c>
      <c r="D40" s="7" t="s">
        <v>93</v>
      </c>
      <c r="E40" s="7" t="s">
        <v>94</v>
      </c>
      <c r="F40" s="9">
        <v>1026393</v>
      </c>
    </row>
    <row r="41" spans="1:6" s="26" customFormat="1" ht="51.75" thickBot="1" x14ac:dyDescent="0.3">
      <c r="A41" s="27"/>
      <c r="B41" s="27"/>
      <c r="C41" s="28" t="s">
        <v>95</v>
      </c>
      <c r="D41" s="7" t="s">
        <v>96</v>
      </c>
      <c r="E41" s="7" t="s">
        <v>97</v>
      </c>
      <c r="F41" s="9">
        <v>741313</v>
      </c>
    </row>
    <row r="42" spans="1:6" s="26" customFormat="1" ht="102.75" thickBot="1" x14ac:dyDescent="0.3">
      <c r="A42" s="28" t="s">
        <v>98</v>
      </c>
      <c r="B42" s="28" t="s">
        <v>99</v>
      </c>
      <c r="C42" s="28" t="s">
        <v>100</v>
      </c>
      <c r="D42" s="7" t="s">
        <v>101</v>
      </c>
      <c r="E42" s="7" t="s">
        <v>102</v>
      </c>
      <c r="F42" s="9">
        <v>109726099.89</v>
      </c>
    </row>
    <row r="43" spans="1:6" s="26" customFormat="1" ht="102.75" thickBot="1" x14ac:dyDescent="0.3">
      <c r="A43" s="27" t="s">
        <v>103</v>
      </c>
      <c r="B43" s="27" t="s">
        <v>104</v>
      </c>
      <c r="C43" s="28" t="s">
        <v>105</v>
      </c>
      <c r="D43" s="7" t="s">
        <v>106</v>
      </c>
      <c r="E43" s="7" t="s">
        <v>107</v>
      </c>
      <c r="F43" s="9">
        <v>3057500</v>
      </c>
    </row>
    <row r="44" spans="1:6" s="26" customFormat="1" ht="102.75" thickBot="1" x14ac:dyDescent="0.3">
      <c r="A44" s="27"/>
      <c r="B44" s="27"/>
      <c r="C44" s="28" t="s">
        <v>108</v>
      </c>
      <c r="D44" s="7" t="s">
        <v>109</v>
      </c>
      <c r="E44" s="7" t="s">
        <v>110</v>
      </c>
      <c r="F44" s="9">
        <v>2180000</v>
      </c>
    </row>
    <row r="45" spans="1:6" s="26" customFormat="1" ht="102.75" thickBot="1" x14ac:dyDescent="0.3">
      <c r="A45" s="27"/>
      <c r="B45" s="27"/>
      <c r="C45" s="28" t="s">
        <v>111</v>
      </c>
      <c r="D45" s="7" t="s">
        <v>112</v>
      </c>
      <c r="E45" s="7" t="s">
        <v>107</v>
      </c>
      <c r="F45" s="9">
        <v>3057500</v>
      </c>
    </row>
    <row r="46" spans="1:6" s="26" customFormat="1" ht="102.75" thickBot="1" x14ac:dyDescent="0.3">
      <c r="A46" s="27"/>
      <c r="B46" s="27"/>
      <c r="C46" s="28" t="s">
        <v>113</v>
      </c>
      <c r="D46" s="7" t="s">
        <v>114</v>
      </c>
      <c r="E46" s="7" t="s">
        <v>110</v>
      </c>
      <c r="F46" s="9">
        <v>2180000</v>
      </c>
    </row>
    <row r="47" spans="1:6" s="26" customFormat="1" ht="102.75" thickBot="1" x14ac:dyDescent="0.3">
      <c r="A47" s="27"/>
      <c r="B47" s="27"/>
      <c r="C47" s="28" t="s">
        <v>115</v>
      </c>
      <c r="D47" s="7" t="s">
        <v>116</v>
      </c>
      <c r="E47" s="7" t="s">
        <v>110</v>
      </c>
      <c r="F47" s="9">
        <v>2180000</v>
      </c>
    </row>
    <row r="48" spans="1:6" s="26" customFormat="1" ht="102.75" thickBot="1" x14ac:dyDescent="0.3">
      <c r="A48" s="27"/>
      <c r="B48" s="27"/>
      <c r="C48" s="28" t="s">
        <v>117</v>
      </c>
      <c r="D48" s="7" t="s">
        <v>118</v>
      </c>
      <c r="E48" s="7" t="s">
        <v>110</v>
      </c>
      <c r="F48" s="9">
        <v>2180000</v>
      </c>
    </row>
    <row r="49" spans="1:9" s="26" customFormat="1" ht="102.75" thickBot="1" x14ac:dyDescent="0.3">
      <c r="A49" s="27"/>
      <c r="B49" s="27"/>
      <c r="C49" s="28" t="s">
        <v>119</v>
      </c>
      <c r="D49" s="7" t="s">
        <v>120</v>
      </c>
      <c r="E49" s="7" t="s">
        <v>110</v>
      </c>
      <c r="F49" s="9">
        <v>2180000</v>
      </c>
    </row>
    <row r="50" spans="1:9" s="26" customFormat="1" ht="102.75" thickBot="1" x14ac:dyDescent="0.3">
      <c r="A50" s="27"/>
      <c r="B50" s="27"/>
      <c r="C50" s="28" t="s">
        <v>121</v>
      </c>
      <c r="D50" s="7" t="s">
        <v>122</v>
      </c>
      <c r="E50" s="7" t="s">
        <v>110</v>
      </c>
      <c r="F50" s="9">
        <v>2180000</v>
      </c>
    </row>
    <row r="51" spans="1:9" s="26" customFormat="1" ht="115.5" thickBot="1" x14ac:dyDescent="0.3">
      <c r="A51" s="29" t="s">
        <v>123</v>
      </c>
      <c r="B51" s="29" t="s">
        <v>124</v>
      </c>
      <c r="C51" s="28" t="s">
        <v>125</v>
      </c>
      <c r="D51" s="7" t="s">
        <v>126</v>
      </c>
      <c r="E51" s="7" t="s">
        <v>127</v>
      </c>
      <c r="F51" s="9">
        <v>8000000</v>
      </c>
    </row>
    <row r="52" spans="1:9" ht="13.5" thickBot="1" x14ac:dyDescent="0.25">
      <c r="A52" s="18" t="s">
        <v>128</v>
      </c>
      <c r="B52" s="19"/>
      <c r="C52" s="19"/>
      <c r="D52" s="19"/>
      <c r="E52" s="19"/>
      <c r="F52" s="20"/>
      <c r="G52" s="21">
        <f>SUM(F27:F51)</f>
        <v>165405205.88999999</v>
      </c>
      <c r="H52" s="30">
        <f>+'[1]RELACION ACTA RESERVA'!J19</f>
        <v>165405205.88999999</v>
      </c>
      <c r="I52" s="30">
        <f>+G52-H52</f>
        <v>0</v>
      </c>
    </row>
    <row r="57" spans="1:9" ht="12" thickBot="1" x14ac:dyDescent="0.25"/>
    <row r="58" spans="1:9" ht="26.25" thickBot="1" x14ac:dyDescent="0.25">
      <c r="A58" s="1" t="s">
        <v>0</v>
      </c>
      <c r="B58" s="2" t="s">
        <v>1</v>
      </c>
      <c r="C58" s="3" t="s">
        <v>2</v>
      </c>
      <c r="D58" s="3"/>
      <c r="E58" s="3" t="s">
        <v>1</v>
      </c>
      <c r="F58" s="4" t="s">
        <v>37</v>
      </c>
    </row>
    <row r="59" spans="1:9" ht="122.25" thickBot="1" x14ac:dyDescent="0.3">
      <c r="A59" s="31" t="s">
        <v>54</v>
      </c>
      <c r="B59" s="31" t="s">
        <v>55</v>
      </c>
      <c r="C59" s="32" t="s">
        <v>95</v>
      </c>
      <c r="D59" s="32" t="s">
        <v>129</v>
      </c>
      <c r="E59" s="32" t="s">
        <v>130</v>
      </c>
      <c r="F59" s="9">
        <v>2906565</v>
      </c>
      <c r="H59" s="10"/>
    </row>
    <row r="60" spans="1:9" ht="68.25" thickBot="1" x14ac:dyDescent="0.3">
      <c r="A60" s="31"/>
      <c r="B60" s="31"/>
      <c r="C60" s="32" t="s">
        <v>59</v>
      </c>
      <c r="D60" s="32" t="s">
        <v>131</v>
      </c>
      <c r="E60" s="32" t="s">
        <v>132</v>
      </c>
      <c r="F60" s="9">
        <v>347140</v>
      </c>
      <c r="H60" s="10"/>
    </row>
    <row r="61" spans="1:9" ht="122.25" thickBot="1" x14ac:dyDescent="0.3">
      <c r="A61" s="31"/>
      <c r="B61" s="31"/>
      <c r="C61" s="32" t="s">
        <v>133</v>
      </c>
      <c r="D61" s="32" t="s">
        <v>134</v>
      </c>
      <c r="E61" s="32" t="s">
        <v>135</v>
      </c>
      <c r="F61" s="9">
        <v>1600000</v>
      </c>
      <c r="H61" s="10"/>
    </row>
    <row r="62" spans="1:9" ht="122.25" thickBot="1" x14ac:dyDescent="0.3">
      <c r="A62" s="31"/>
      <c r="B62" s="31"/>
      <c r="C62" s="32" t="s">
        <v>43</v>
      </c>
      <c r="D62" s="32" t="s">
        <v>22</v>
      </c>
      <c r="E62" s="32" t="s">
        <v>136</v>
      </c>
      <c r="F62" s="9">
        <v>788453</v>
      </c>
      <c r="H62" s="10"/>
    </row>
    <row r="63" spans="1:9" ht="135.75" thickBot="1" x14ac:dyDescent="0.3">
      <c r="A63" s="31"/>
      <c r="B63" s="31"/>
      <c r="C63" s="32" t="s">
        <v>137</v>
      </c>
      <c r="D63" s="32" t="s">
        <v>138</v>
      </c>
      <c r="E63" s="32" t="s">
        <v>139</v>
      </c>
      <c r="F63" s="9">
        <v>2667000</v>
      </c>
      <c r="H63" s="10"/>
    </row>
    <row r="64" spans="1:9" ht="135.75" thickBot="1" x14ac:dyDescent="0.3">
      <c r="A64" s="31"/>
      <c r="B64" s="31"/>
      <c r="C64" s="32" t="s">
        <v>140</v>
      </c>
      <c r="D64" s="32" t="s">
        <v>141</v>
      </c>
      <c r="E64" s="32" t="s">
        <v>142</v>
      </c>
      <c r="F64" s="9">
        <v>2667000</v>
      </c>
      <c r="H64" s="10"/>
    </row>
    <row r="65" spans="1:9" ht="122.25" thickBot="1" x14ac:dyDescent="0.3">
      <c r="A65" s="31"/>
      <c r="B65" s="31"/>
      <c r="C65" s="32" t="s">
        <v>143</v>
      </c>
      <c r="D65" s="32" t="s">
        <v>144</v>
      </c>
      <c r="E65" s="32" t="s">
        <v>145</v>
      </c>
      <c r="F65" s="9">
        <v>4800000</v>
      </c>
      <c r="H65" s="10"/>
    </row>
    <row r="66" spans="1:9" ht="135.75" thickBot="1" x14ac:dyDescent="0.3">
      <c r="A66" s="31"/>
      <c r="B66" s="31"/>
      <c r="C66" s="32" t="s">
        <v>146</v>
      </c>
      <c r="D66" s="32" t="s">
        <v>147</v>
      </c>
      <c r="E66" s="32" t="s">
        <v>148</v>
      </c>
      <c r="F66" s="9">
        <v>2666667</v>
      </c>
      <c r="H66" s="10"/>
    </row>
    <row r="67" spans="1:9" ht="135.75" thickBot="1" x14ac:dyDescent="0.3">
      <c r="A67" s="31"/>
      <c r="B67" s="31"/>
      <c r="C67" s="32" t="s">
        <v>149</v>
      </c>
      <c r="D67" s="32" t="s">
        <v>150</v>
      </c>
      <c r="E67" s="32" t="s">
        <v>151</v>
      </c>
      <c r="F67" s="9">
        <v>423664683</v>
      </c>
      <c r="H67" s="10"/>
    </row>
    <row r="68" spans="1:9" ht="135.75" thickBot="1" x14ac:dyDescent="0.3">
      <c r="A68" s="31"/>
      <c r="B68" s="31"/>
      <c r="C68" s="32" t="s">
        <v>152</v>
      </c>
      <c r="D68" s="32" t="s">
        <v>153</v>
      </c>
      <c r="E68" s="32" t="s">
        <v>154</v>
      </c>
      <c r="F68" s="9">
        <v>124809927</v>
      </c>
      <c r="H68" s="10"/>
    </row>
    <row r="69" spans="1:9" ht="135.75" thickBot="1" x14ac:dyDescent="0.3">
      <c r="A69" s="31"/>
      <c r="B69" s="31"/>
      <c r="C69" s="32" t="s">
        <v>155</v>
      </c>
      <c r="D69" s="32" t="s">
        <v>150</v>
      </c>
      <c r="E69" s="32" t="s">
        <v>156</v>
      </c>
      <c r="F69" s="9">
        <v>1094720795</v>
      </c>
      <c r="H69" s="10"/>
    </row>
    <row r="70" spans="1:9" ht="122.25" thickBot="1" x14ac:dyDescent="0.3">
      <c r="A70" s="31"/>
      <c r="B70" s="31"/>
      <c r="C70" s="32" t="s">
        <v>157</v>
      </c>
      <c r="D70" s="32" t="s">
        <v>158</v>
      </c>
      <c r="E70" s="32" t="s">
        <v>159</v>
      </c>
      <c r="F70" s="9">
        <v>1360218161</v>
      </c>
      <c r="H70" s="10"/>
    </row>
    <row r="71" spans="1:9" ht="135.75" thickBot="1" x14ac:dyDescent="0.3">
      <c r="A71" s="31"/>
      <c r="B71" s="31"/>
      <c r="C71" s="32" t="s">
        <v>160</v>
      </c>
      <c r="D71" s="32" t="s">
        <v>161</v>
      </c>
      <c r="E71" s="32" t="s">
        <v>162</v>
      </c>
      <c r="F71" s="9">
        <v>4000000</v>
      </c>
      <c r="H71" s="10"/>
    </row>
    <row r="72" spans="1:9" ht="135.75" thickBot="1" x14ac:dyDescent="0.3">
      <c r="A72" s="31" t="s">
        <v>163</v>
      </c>
      <c r="B72" s="31" t="s">
        <v>164</v>
      </c>
      <c r="C72" s="32" t="s">
        <v>152</v>
      </c>
      <c r="D72" s="32" t="s">
        <v>153</v>
      </c>
      <c r="E72" s="32" t="s">
        <v>154</v>
      </c>
      <c r="F72" s="33">
        <v>13142298</v>
      </c>
      <c r="H72" s="10"/>
    </row>
    <row r="73" spans="1:9" ht="135.75" thickBot="1" x14ac:dyDescent="0.3">
      <c r="A73" s="31"/>
      <c r="B73" s="31"/>
      <c r="C73" s="32" t="s">
        <v>165</v>
      </c>
      <c r="D73" s="32" t="s">
        <v>166</v>
      </c>
      <c r="E73" s="32" t="s">
        <v>167</v>
      </c>
      <c r="F73" s="33">
        <v>6000000</v>
      </c>
      <c r="H73" s="10"/>
    </row>
    <row r="74" spans="1:9" ht="135.75" thickBot="1" x14ac:dyDescent="0.3">
      <c r="A74" s="31"/>
      <c r="B74" s="31"/>
      <c r="C74" s="32" t="s">
        <v>168</v>
      </c>
      <c r="D74" s="32" t="s">
        <v>169</v>
      </c>
      <c r="E74" s="32" t="s">
        <v>170</v>
      </c>
      <c r="F74" s="33">
        <v>541817138</v>
      </c>
      <c r="H74" s="10"/>
    </row>
    <row r="75" spans="1:9" ht="135.75" thickBot="1" x14ac:dyDescent="0.3">
      <c r="A75" s="31"/>
      <c r="B75" s="31"/>
      <c r="C75" s="32" t="s">
        <v>171</v>
      </c>
      <c r="D75" s="32" t="s">
        <v>172</v>
      </c>
      <c r="E75" s="32" t="s">
        <v>173</v>
      </c>
      <c r="F75" s="33">
        <v>517800000</v>
      </c>
      <c r="H75" s="10"/>
    </row>
    <row r="76" spans="1:9" ht="122.25" thickBot="1" x14ac:dyDescent="0.3">
      <c r="A76" s="32" t="s">
        <v>98</v>
      </c>
      <c r="B76" s="32" t="s">
        <v>99</v>
      </c>
      <c r="C76" s="32" t="s">
        <v>174</v>
      </c>
      <c r="D76" s="32" t="s">
        <v>175</v>
      </c>
      <c r="E76" s="32" t="s">
        <v>176</v>
      </c>
      <c r="F76" s="34">
        <v>324261088</v>
      </c>
      <c r="H76" s="10"/>
    </row>
    <row r="77" spans="1:9" ht="135.75" thickBot="1" x14ac:dyDescent="0.3">
      <c r="A77" s="32" t="s">
        <v>177</v>
      </c>
      <c r="B77" s="32" t="s">
        <v>178</v>
      </c>
      <c r="C77" s="32" t="s">
        <v>40</v>
      </c>
      <c r="D77" s="32" t="s">
        <v>41</v>
      </c>
      <c r="E77" s="32" t="s">
        <v>179</v>
      </c>
      <c r="F77" s="34">
        <v>61247229.100000001</v>
      </c>
      <c r="H77" s="10"/>
    </row>
    <row r="78" spans="1:9" ht="122.25" thickBot="1" x14ac:dyDescent="0.3">
      <c r="A78" s="31" t="s">
        <v>123</v>
      </c>
      <c r="B78" s="31" t="s">
        <v>124</v>
      </c>
      <c r="C78" s="32" t="s">
        <v>180</v>
      </c>
      <c r="D78" s="7"/>
      <c r="E78" s="32" t="s">
        <v>181</v>
      </c>
      <c r="F78" s="34">
        <v>43000000</v>
      </c>
      <c r="H78" s="10"/>
    </row>
    <row r="79" spans="1:9" ht="129" hidden="1" customHeight="1" thickBot="1" x14ac:dyDescent="0.3">
      <c r="A79" s="31"/>
      <c r="B79" s="31"/>
      <c r="C79" s="32" t="s">
        <v>182</v>
      </c>
      <c r="D79" s="7"/>
      <c r="E79" s="32" t="s">
        <v>183</v>
      </c>
      <c r="F79" s="34">
        <v>301381511</v>
      </c>
      <c r="H79" s="10"/>
    </row>
    <row r="80" spans="1:9" ht="13.5" thickBot="1" x14ac:dyDescent="0.25">
      <c r="A80" s="18" t="s">
        <v>128</v>
      </c>
      <c r="B80" s="19"/>
      <c r="C80" s="19"/>
      <c r="D80" s="19"/>
      <c r="E80" s="19"/>
      <c r="F80" s="20"/>
      <c r="G80" s="21">
        <f>SUM(F59:F79)</f>
        <v>4834505655.1000004</v>
      </c>
      <c r="H80" s="30">
        <f>+'[1]RELACION ACTA RESERVA'!K19</f>
        <v>4834505655.1000004</v>
      </c>
      <c r="I80" s="30">
        <f>+G80-H80</f>
        <v>0</v>
      </c>
    </row>
  </sheetData>
  <autoFilter ref="A58:I80" xr:uid="{0AADB42F-1F09-4728-809C-343D7B73A04A}">
    <filterColumn colId="2">
      <filters>
        <filter val="DIEZ PLUS INGENIERIA SAS"/>
      </filters>
    </filterColumn>
  </autoFilter>
  <mergeCells count="16">
    <mergeCell ref="A78:A79"/>
    <mergeCell ref="B78:B79"/>
    <mergeCell ref="A80:F80"/>
    <mergeCell ref="A43:A50"/>
    <mergeCell ref="B43:B50"/>
    <mergeCell ref="A52:F52"/>
    <mergeCell ref="A59:A71"/>
    <mergeCell ref="B59:B71"/>
    <mergeCell ref="A72:A75"/>
    <mergeCell ref="B72:B75"/>
    <mergeCell ref="A4:A5"/>
    <mergeCell ref="B4:B5"/>
    <mergeCell ref="A9:F9"/>
    <mergeCell ref="A19:F19"/>
    <mergeCell ref="A27:A41"/>
    <mergeCell ref="B27:B4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RESERVA POR TERCERO CONT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Francy Yolima Moreno Vasquez</dc:creator>
  <cp:lastModifiedBy>Francy Yolima Moreno Vasquez</cp:lastModifiedBy>
  <dcterms:created xsi:type="dcterms:W3CDTF">2024-04-12T20:02:42Z</dcterms:created>
  <dcterms:modified xsi:type="dcterms:W3CDTF">2024-04-12T20:14:07Z</dcterms:modified>
</cp:coreProperties>
</file>